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42060\Documents\0000000 ČLÁNKY\20210704 První pololetí přineslo navzdory pandemii méně nových insolvenčních návrhů než loni\"/>
    </mc:Choice>
  </mc:AlternateContent>
  <xr:revisionPtr revIDLastSave="0" documentId="8_{FCF9526A-3EBD-4B5E-83F9-F3F6F19588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4" r:id="rId1"/>
    <sheet name="2020" sheetId="2" r:id="rId2"/>
    <sheet name="změna 20-21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B8" i="5"/>
  <c r="C8" i="5"/>
  <c r="D8" i="5"/>
  <c r="E8" i="5"/>
  <c r="F8" i="5"/>
  <c r="B9" i="5"/>
  <c r="C9" i="5"/>
  <c r="D9" i="5"/>
  <c r="E9" i="5"/>
  <c r="F9" i="5"/>
  <c r="F28" i="4"/>
  <c r="F29" i="4" s="1"/>
  <c r="F30" i="4" s="1"/>
  <c r="F31" i="4" s="1"/>
  <c r="B28" i="4"/>
  <c r="B29" i="4" s="1"/>
  <c r="B30" i="4" s="1"/>
  <c r="B31" i="4" s="1"/>
  <c r="F27" i="4"/>
  <c r="E27" i="4"/>
  <c r="E28" i="4" s="1"/>
  <c r="E29" i="4" s="1"/>
  <c r="E30" i="4" s="1"/>
  <c r="E31" i="4" s="1"/>
  <c r="D27" i="4"/>
  <c r="D28" i="4" s="1"/>
  <c r="D29" i="4" s="1"/>
  <c r="D30" i="4" s="1"/>
  <c r="D31" i="4" s="1"/>
  <c r="C27" i="4"/>
  <c r="C28" i="4" s="1"/>
  <c r="C29" i="4" s="1"/>
  <c r="C30" i="4" s="1"/>
  <c r="C31" i="4" s="1"/>
  <c r="B27" i="4"/>
  <c r="F22" i="5" l="1"/>
  <c r="E22" i="5"/>
  <c r="D22" i="5"/>
  <c r="C22" i="5"/>
  <c r="B22" i="5"/>
  <c r="F5" i="5"/>
  <c r="F6" i="5"/>
  <c r="F4" i="5"/>
  <c r="E5" i="5"/>
  <c r="E6" i="5"/>
  <c r="E4" i="5"/>
  <c r="D5" i="5"/>
  <c r="D6" i="5"/>
  <c r="D4" i="5"/>
  <c r="C5" i="5"/>
  <c r="C6" i="5"/>
  <c r="C4" i="5"/>
  <c r="B5" i="5"/>
  <c r="B6" i="5"/>
  <c r="B4" i="5"/>
  <c r="F16" i="4"/>
  <c r="E16" i="4"/>
  <c r="D16" i="4"/>
  <c r="C16" i="4"/>
  <c r="B16" i="4"/>
  <c r="C27" i="2" l="1"/>
  <c r="C23" i="5" s="1"/>
  <c r="D27" i="2"/>
  <c r="D23" i="5" s="1"/>
  <c r="E27" i="2"/>
  <c r="E23" i="5" s="1"/>
  <c r="F27" i="2"/>
  <c r="F23" i="5" s="1"/>
  <c r="B27" i="2"/>
  <c r="B23" i="5" s="1"/>
  <c r="F28" i="2" l="1"/>
  <c r="B28" i="2"/>
  <c r="D28" i="2"/>
  <c r="C28" i="2"/>
  <c r="E28" i="2"/>
  <c r="F16" i="2"/>
  <c r="E16" i="2"/>
  <c r="D16" i="2"/>
  <c r="C16" i="2"/>
  <c r="B16" i="2"/>
  <c r="C24" i="5" l="1"/>
  <c r="C29" i="2"/>
  <c r="C25" i="5" s="1"/>
  <c r="B24" i="5"/>
  <c r="B29" i="2"/>
  <c r="B25" i="5" s="1"/>
  <c r="D24" i="5"/>
  <c r="D29" i="2"/>
  <c r="D25" i="5" s="1"/>
  <c r="F24" i="5"/>
  <c r="F29" i="2"/>
  <c r="F25" i="5" s="1"/>
  <c r="E24" i="5"/>
  <c r="E29" i="2"/>
  <c r="E25" i="5" s="1"/>
  <c r="F30" i="2" l="1"/>
  <c r="F26" i="5" s="1"/>
  <c r="E30" i="2"/>
  <c r="E26" i="5" s="1"/>
  <c r="C30" i="2"/>
  <c r="C26" i="5" s="1"/>
  <c r="D30" i="2"/>
  <c r="D26" i="5" s="1"/>
  <c r="B30" i="2"/>
  <c r="B26" i="5" s="1"/>
  <c r="B31" i="2" l="1"/>
  <c r="B27" i="5" s="1"/>
  <c r="F31" i="2"/>
  <c r="F27" i="5" s="1"/>
  <c r="D31" i="2"/>
  <c r="D27" i="5" s="1"/>
  <c r="E31" i="2"/>
  <c r="E27" i="5" s="1"/>
  <c r="C31" i="2"/>
  <c r="C27" i="5" s="1"/>
  <c r="C32" i="2" l="1"/>
  <c r="E32" i="2"/>
  <c r="B32" i="2"/>
  <c r="D32" i="2"/>
  <c r="F32" i="2"/>
  <c r="D33" i="2" l="1"/>
  <c r="B33" i="2"/>
  <c r="F33" i="2"/>
  <c r="E33" i="2"/>
  <c r="C33" i="2"/>
  <c r="C34" i="2" l="1"/>
  <c r="E34" i="2"/>
  <c r="F34" i="2"/>
  <c r="B34" i="2"/>
  <c r="D34" i="2"/>
  <c r="D35" i="2" l="1"/>
  <c r="E35" i="2"/>
  <c r="F35" i="2"/>
  <c r="B35" i="2"/>
  <c r="C35" i="2"/>
  <c r="C36" i="2" l="1"/>
  <c r="E36" i="2"/>
  <c r="D36" i="2"/>
  <c r="B36" i="2"/>
  <c r="F36" i="2"/>
  <c r="C37" i="2" l="1"/>
  <c r="E37" i="2"/>
  <c r="D37" i="2"/>
  <c r="F37" i="2"/>
  <c r="B37" i="2"/>
</calcChain>
</file>

<file path=xl/sharedStrings.xml><?xml version="1.0" encoding="utf-8"?>
<sst xmlns="http://schemas.openxmlformats.org/spreadsheetml/2006/main" count="116" uniqueCount="25">
  <si>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</si>
  <si>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</si>
  <si>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</si>
  <si>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</si>
  <si>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</si>
  <si>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</si>
  <si>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</si>
  <si>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</si>
  <si>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</si>
  <si>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</si>
  <si>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</si>
  <si>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Celkový počet všech PO</t>
  </si>
  <si>
    <t>Prosinec</t>
  </si>
  <si>
    <t>RČ</t>
  </si>
  <si>
    <t>Celkový počet všech FO (tj. RČ a OSVČ)</t>
  </si>
  <si>
    <t>OSVČ</t>
  </si>
  <si>
    <t>Celkový počet osob žádajících o insolvenci</t>
  </si>
  <si>
    <t>celkem</t>
  </si>
  <si>
    <t>Počet insolvenčních návrhů v roce 2020</t>
  </si>
  <si>
    <t>YTD</t>
  </si>
  <si>
    <t>meziměsíční</t>
  </si>
  <si>
    <t>YTD změna</t>
  </si>
  <si>
    <t>Počet insolvenčních návrhů v roce 2021</t>
  </si>
  <si>
    <t>2020-2021</t>
  </si>
  <si>
    <t>Zdroj:  Insolvence 2008,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</si>
</sst>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insolvenčních návrhů v roce 2021</a:t>
            </a:r>
          </a:p>
          <a:p>
            <a:pPr>
              <a:defRPr/>
            </a:pPr>
            <a:r>
              <a:rPr lang="cs-CZ"/>
              <a:t>Zdroj: Insolvence 2008, a.s.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'2021'!$B$3</c:f>
              <c:strCache>
                <c:ptCount val="1"/>
                <c:pt idx="0">
                  <c:v>Celkový počet osob žádajících o insolvenci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'2021'!$B$4:$B$15</c:f>
              <c:numCache>
                <c:formatCode>General</c:formatCode>
                <c:ptCount val="12"/>
                <c:pt idx="0">
                  <c:v>1672</c:v>
                </c:pt>
                <c:pt idx="1">
                  <c:v>2202</c:v>
                </c:pt>
                <c:pt idx="2">
                  <c:v>2698</c:v>
                </c:pt>
                <c:pt idx="3">
                  <c:v>2106</c:v>
                </c:pt>
                <c:pt idx="4">
                  <c:v>2222</c:v>
                </c:pt>
                <c:pt idx="5">
                  <c:v>2253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F-42E1-A479-26DEA3F248AC}"/>
            </c:ext>
          </c:extLst>
        </c:ser>
        <c:ser>
          <c:idx val="1"/>
          <c:order val="1"/>
          <c:tx>
            <c:strRef>
              <c:f>'2021'!$C$3</c:f>
              <c:strCache>
                <c:ptCount val="1"/>
                <c:pt idx="0">
                  <c:v>Celkový počet všech FO (tj. RČ a OSVČ)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'2021'!$C$4:$C$15</c:f>
              <c:numCache>
                <c:formatCode>General</c:formatCode>
                <c:ptCount val="12"/>
                <c:pt idx="0">
                  <c:v>1602</c:v>
                </c:pt>
                <c:pt idx="1">
                  <c:v>2119</c:v>
                </c:pt>
                <c:pt idx="2">
                  <c:v>2582</c:v>
                </c:pt>
                <c:pt idx="3">
                  <c:v>2016</c:v>
                </c:pt>
                <c:pt idx="4">
                  <c:v>2131</c:v>
                </c:pt>
                <c:pt idx="5">
                  <c:v>2160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F-42E1-A479-26DEA3F248AC}"/>
            </c:ext>
          </c:extLst>
        </c:ser>
        <c:ser>
          <c:idx val="2"/>
          <c:order val="2"/>
          <c:tx>
            <c:strRef>
              <c:f>'2021'!$E$3</c:f>
              <c:strCache>
                <c:ptCount val="1"/>
                <c:pt idx="0">
                  <c:v>OSVČ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'2021'!$E$4:$E$15</c:f>
              <c:numCache>
                <c:formatCode>General</c:formatCode>
                <c:ptCount val="12"/>
                <c:pt idx="0">
                  <c:v>466</c:v>
                </c:pt>
                <c:pt idx="1">
                  <c:v>578</c:v>
                </c:pt>
                <c:pt idx="2">
                  <c:v>673</c:v>
                </c:pt>
                <c:pt idx="3">
                  <c:v>534</c:v>
                </c:pt>
                <c:pt idx="4">
                  <c:v>595</c:v>
                </c:pt>
                <c:pt idx="5">
                  <c:v>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8F-42E1-A479-26DEA3F248AC}"/>
            </c:ext>
          </c:extLst>
        </c:ser>
        <c:ser>
          <c:idx val="3"/>
          <c:order val="3"/>
          <c:tx>
            <c:strRef>
              <c:f>'2021'!$F$3</c:f>
              <c:strCache>
                <c:ptCount val="1"/>
                <c:pt idx="0">
                  <c:v>Celkový počet všech PO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'2021'!$F$4:$F$15</c:f>
              <c:numCache>
                <c:formatCode>General</c:formatCode>
                <c:ptCount val="12"/>
                <c:pt idx="0">
                  <c:v>70</c:v>
                </c:pt>
                <c:pt idx="1">
                  <c:v>83</c:v>
                </c:pt>
                <c:pt idx="2">
                  <c:v>116</c:v>
                </c:pt>
                <c:pt idx="3">
                  <c:v>90</c:v>
                </c:pt>
                <c:pt idx="4">
                  <c:v>91</c:v>
                </c:pt>
                <c:pt idx="5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8F-42E1-A479-26DEA3F2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52992"/>
        <c:axId val="389948728"/>
      </c:lineChart>
      <c:catAx>
        <c:axId val="3899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9948728"/>
        <c:crosses val="autoZero"/>
        <c:auto val="1"/>
        <c:lblAlgn val="ctr"/>
        <c:lblOffset val="100"/>
        <c:noMultiLvlLbl val="0"/>
      </c:catAx>
      <c:valAx>
        <c:axId val="3899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99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insolvenčních návrhů v roce 2020</a:t>
            </a:r>
          </a:p>
          <a:p>
            <a:pPr>
              <a:defRPr/>
            </a:pPr>
            <a:r>
              <a:rPr lang="cs-CZ"/>
              <a:t>Zdroj: Insolvence 2008, a.s.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'2020'!$B$3</c:f>
              <c:strCache>
                <c:ptCount val="1"/>
                <c:pt idx="0">
                  <c:v>Celkový počet osob žádajících o insolvenci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'2020'!$B$4:$B$15</c:f>
              <c:numCache>
                <c:formatCode>#,##0</c:formatCode>
                <c:ptCount val="12"/>
                <c:pt idx="0">
                  <c:v>2605</c:v>
                </c:pt>
                <c:pt idx="1">
                  <c:v>3159</c:v>
                </c:pt>
                <c:pt idx="2">
                  <c:v>3051</c:v>
                </c:pt>
                <c:pt idx="3">
                  <c:v>1919</c:v>
                </c:pt>
                <c:pt idx="4">
                  <c:v>1932</c:v>
                </c:pt>
                <c:pt idx="5">
                  <c:v>2406</c:v>
                </c:pt>
                <c:pt idx="6">
                  <c:v>2342</c:v>
                </c:pt>
                <c:pt idx="7">
                  <c:v>2187</c:v>
                </c:pt>
                <c:pt idx="8">
                  <c:v>2443</c:v>
                </c:pt>
                <c:pt idx="9">
                  <c:v>2422</c:v>
                </c:pt>
                <c:pt idx="10">
                  <c:v>2124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4C-49DE-AD45-4A8776961FCF}"/>
            </c:ext>
          </c:extLst>
        </c:ser>
        <c:ser>
          <c:idx val="1"/>
          <c:order val="1"/>
          <c:tx>
            <c:strRef>
              <c:f>'2020'!$C$3</c:f>
              <c:strCache>
                <c:ptCount val="1"/>
                <c:pt idx="0">
                  <c:v>Celkový počet všech FO (tj. RČ a OSVČ)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'2020'!$C$4:$C$15</c:f>
              <c:numCache>
                <c:formatCode>#,##0</c:formatCode>
                <c:ptCount val="12"/>
                <c:pt idx="0">
                  <c:v>2527</c:v>
                </c:pt>
                <c:pt idx="1">
                  <c:v>3074</c:v>
                </c:pt>
                <c:pt idx="2">
                  <c:v>2961</c:v>
                </c:pt>
                <c:pt idx="3">
                  <c:v>1825</c:v>
                </c:pt>
                <c:pt idx="4">
                  <c:v>1872</c:v>
                </c:pt>
                <c:pt idx="5">
                  <c:v>2350</c:v>
                </c:pt>
                <c:pt idx="6">
                  <c:v>2271</c:v>
                </c:pt>
                <c:pt idx="7">
                  <c:v>2119</c:v>
                </c:pt>
                <c:pt idx="8">
                  <c:v>2335</c:v>
                </c:pt>
                <c:pt idx="9">
                  <c:v>2306</c:v>
                </c:pt>
                <c:pt idx="10">
                  <c:v>2021</c:v>
                </c:pt>
                <c:pt idx="11">
                  <c:v>1817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4C-49DE-AD45-4A8776961FCF}"/>
            </c:ext>
          </c:extLst>
        </c:ser>
        <c:ser>
          <c:idx val="2"/>
          <c:order val="2"/>
          <c:tx>
            <c:strRef>
              <c:f>'2020'!$E$3</c:f>
              <c:strCache>
                <c:ptCount val="1"/>
                <c:pt idx="0">
                  <c:v>OSVČ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'2020'!$E$4:$E$15</c:f>
              <c:numCache>
                <c:formatCode>#,##0</c:formatCode>
                <c:ptCount val="12"/>
                <c:pt idx="0">
                  <c:v>681</c:v>
                </c:pt>
                <c:pt idx="1">
                  <c:v>866</c:v>
                </c:pt>
                <c:pt idx="2">
                  <c:v>866</c:v>
                </c:pt>
                <c:pt idx="3">
                  <c:v>528</c:v>
                </c:pt>
                <c:pt idx="4">
                  <c:v>508</c:v>
                </c:pt>
                <c:pt idx="5">
                  <c:v>640</c:v>
                </c:pt>
                <c:pt idx="6">
                  <c:v>599</c:v>
                </c:pt>
                <c:pt idx="7">
                  <c:v>590</c:v>
                </c:pt>
                <c:pt idx="8">
                  <c:v>708</c:v>
                </c:pt>
                <c:pt idx="9">
                  <c:v>653</c:v>
                </c:pt>
                <c:pt idx="10">
                  <c:v>562</c:v>
                </c:pt>
                <c:pt idx="11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4C-49DE-AD45-4A8776961FCF}"/>
            </c:ext>
          </c:extLst>
        </c:ser>
        <c:ser>
          <c:idx val="3"/>
          <c:order val="3"/>
          <c:tx>
            <c:strRef>
              <c:f>'2020'!$F$3</c:f>
              <c:strCache>
                <c:ptCount val="1"/>
                <c:pt idx="0">
                  <c:v>Celkový počet všech PO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'2020'!$A$4:$A$15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'2020'!$F$4:$F$15</c:f>
              <c:numCache>
                <c:formatCode>#,##0</c:formatCode>
                <c:ptCount val="12"/>
                <c:pt idx="0">
                  <c:v>78</c:v>
                </c:pt>
                <c:pt idx="1">
                  <c:v>85</c:v>
                </c:pt>
                <c:pt idx="2">
                  <c:v>90</c:v>
                </c:pt>
                <c:pt idx="3">
                  <c:v>94</c:v>
                </c:pt>
                <c:pt idx="4">
                  <c:v>60</c:v>
                </c:pt>
                <c:pt idx="5">
                  <c:v>56</c:v>
                </c:pt>
                <c:pt idx="6">
                  <c:v>71</c:v>
                </c:pt>
                <c:pt idx="7">
                  <c:v>68</c:v>
                </c:pt>
                <c:pt idx="8">
                  <c:v>108</c:v>
                </c:pt>
                <c:pt idx="9">
                  <c:v>116</c:v>
                </c:pt>
                <c:pt idx="10">
                  <c:v>103</c:v>
                </c:pt>
                <c:pt idx="11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4C-49DE-AD45-4A877696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9952992"/>
        <c:axId val="389948728"/>
      </c:lineChart>
      <c:catAx>
        <c:axId val="38995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9948728"/>
        <c:crosses val="autoZero"/>
        <c:auto val="1"/>
        <c:lblAlgn val="ctr"/>
        <c:lblOffset val="100"/>
        <c:noMultiLvlLbl val="0"/>
      </c:catAx>
      <c:valAx>
        <c:axId val="38994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89952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17</xdr:col>
      <xdr:colOff>47551</xdr:colOff>
      <xdr:row>22</xdr:row>
      <xdr:rowOff>117044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883369DD-EBA0-4193-A68D-8B1ACEC06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342900</xdr:colOff>
      <xdr:row>1</xdr:row>
      <xdr:rowOff>161925</xdr:rowOff>
    </xdr:from>
    <xdr:to>
      <xdr:col>16</xdr:col>
      <xdr:colOff>390451</xdr:colOff>
      <xdr:row>22</xdr:row>
      <xdr:rowOff>88469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2B496A3-6F27-46A7-BBF7-FD01BFC67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0"/>
  <sheetViews>
    <sheetView tabSelected="1" workbookViewId="0">
      <selection activeCell="C19" sqref="C19"/>
    </sheetView>
  </sheetViews>
  <sheetFormatPr defaultRowHeight="14.4" x14ac:dyDescent="0.3"/>
  <cols>
    <col min="1" max="1" width="11" customWidth="1"/>
    <col min="2" max="3" width="23.44140625" customWidth="1"/>
    <col min="4" max="4" width="14.33203125" customWidth="1"/>
    <col min="5" max="5" width="15.6640625" customWidth="1"/>
    <col min="6" max="6" width="21.44140625" customWidth="1"/>
  </cols>
  <sheetData>
    <row r="1" spans="1:6" x14ac:dyDescent="0.3">
      <c r="A1" s="2" t="s">
        <v>22</v>
      </c>
    </row>
    <row r="3" spans="1:6" ht="28.8" x14ac:dyDescent="0.3">
      <c r="B3" s="8" t="s">
        <v>16</v>
      </c>
      <c r="C3" s="8" t="s">
        <v>14</v>
      </c>
      <c r="D3" s="8" t="s">
        <v>13</v>
      </c>
      <c r="E3" s="8" t="s">
        <v>15</v>
      </c>
      <c r="F3" s="8" t="s">
        <v>11</v>
      </c>
    </row>
    <row r="4" spans="1:6" x14ac:dyDescent="0.3">
      <c r="A4" t="s">
        <v>0</v>
      </c>
      <c r="B4">
        <v>1672</v>
      </c>
      <c r="C4">
        <v>1602</v>
      </c>
      <c r="D4">
        <v>1136</v>
      </c>
      <c r="E4">
        <v>466</v>
      </c>
      <c r="F4">
        <v>70</v>
      </c>
    </row>
    <row r="5" spans="1:6" x14ac:dyDescent="0.3">
      <c r="A5" t="s">
        <v>1</v>
      </c>
      <c r="B5">
        <v>2202</v>
      </c>
      <c r="C5">
        <v>2119</v>
      </c>
      <c r="D5">
        <v>1541</v>
      </c>
      <c r="E5">
        <v>578</v>
      </c>
      <c r="F5">
        <v>83</v>
      </c>
    </row>
    <row r="6" spans="1:6" x14ac:dyDescent="0.3">
      <c r="A6" t="s">
        <v>2</v>
      </c>
      <c r="B6">
        <v>2698</v>
      </c>
      <c r="C6">
        <v>2582</v>
      </c>
      <c r="D6">
        <v>1909</v>
      </c>
      <c r="E6">
        <v>673</v>
      </c>
      <c r="F6">
        <v>116</v>
      </c>
    </row>
    <row r="7" spans="1:6" x14ac:dyDescent="0.3">
      <c r="A7" t="s">
        <v>3</v>
      </c>
      <c r="B7">
        <v>2106</v>
      </c>
      <c r="C7">
        <v>2016</v>
      </c>
      <c r="D7">
        <v>1482</v>
      </c>
      <c r="E7">
        <v>534</v>
      </c>
      <c r="F7">
        <v>90</v>
      </c>
    </row>
    <row r="8" spans="1:6" x14ac:dyDescent="0.3">
      <c r="A8" t="s">
        <v>4</v>
      </c>
      <c r="B8">
        <v>2222</v>
      </c>
      <c r="C8">
        <v>2131</v>
      </c>
      <c r="D8">
        <v>1536</v>
      </c>
      <c r="E8">
        <v>595</v>
      </c>
      <c r="F8">
        <v>91</v>
      </c>
    </row>
    <row r="9" spans="1:6" x14ac:dyDescent="0.3">
      <c r="A9" t="s">
        <v>5</v>
      </c>
      <c r="B9">
        <v>2253</v>
      </c>
      <c r="C9">
        <v>2160</v>
      </c>
      <c r="D9">
        <v>1594</v>
      </c>
      <c r="E9">
        <v>566</v>
      </c>
      <c r="F9">
        <v>93</v>
      </c>
    </row>
    <row r="10" spans="1:6" x14ac:dyDescent="0.3">
      <c r="A10" t="s">
        <v>6</v>
      </c>
      <c r="B10" s="5"/>
      <c r="C10" s="5"/>
      <c r="D10" s="5"/>
      <c r="E10" s="5"/>
    </row>
    <row r="11" spans="1:6" x14ac:dyDescent="0.3">
      <c r="A11" t="s">
        <v>7</v>
      </c>
      <c r="B11" s="5"/>
      <c r="C11" s="5"/>
      <c r="D11" s="5"/>
      <c r="E11" s="5"/>
    </row>
    <row r="12" spans="1:6" x14ac:dyDescent="0.3">
      <c r="A12" t="s">
        <v>8</v>
      </c>
      <c r="B12" s="5"/>
      <c r="C12" s="5"/>
      <c r="D12" s="5"/>
      <c r="E12" s="5"/>
    </row>
    <row r="13" spans="1:6" x14ac:dyDescent="0.3">
      <c r="A13" t="s">
        <v>9</v>
      </c>
      <c r="B13" s="5"/>
      <c r="C13" s="5"/>
      <c r="D13" s="5"/>
      <c r="E13" s="5"/>
    </row>
    <row r="14" spans="1:6" x14ac:dyDescent="0.3">
      <c r="A14" t="s">
        <v>10</v>
      </c>
      <c r="B14" s="5"/>
      <c r="C14" s="5"/>
      <c r="D14" s="5"/>
      <c r="E14" s="5"/>
    </row>
    <row r="15" spans="1:6" x14ac:dyDescent="0.3">
      <c r="A15" t="s">
        <v>12</v>
      </c>
      <c r="B15" s="5"/>
      <c r="C15" s="5"/>
      <c r="D15" s="5"/>
      <c r="E15" s="5"/>
    </row>
    <row r="16" spans="1:6" x14ac:dyDescent="0.3">
      <c r="A16" s="2" t="s">
        <v>17</v>
      </c>
      <c r="B16" s="6">
        <f>SUM(B4:B15)</f>
        <v>13153</v>
      </c>
      <c r="C16" s="6">
        <f t="shared" ref="C16:F16" si="0">SUM(C4:C15)</f>
        <v>12610</v>
      </c>
      <c r="D16" s="6">
        <f t="shared" si="0"/>
        <v>9198</v>
      </c>
      <c r="E16" s="6">
        <f t="shared" si="0"/>
        <v>3412</v>
      </c>
      <c r="F16" s="2">
        <f t="shared" si="0"/>
        <v>543</v>
      </c>
    </row>
    <row r="17" spans="1:6" x14ac:dyDescent="0.3">
      <c r="B17" s="5"/>
      <c r="C17" s="5"/>
      <c r="D17" s="5"/>
      <c r="E17" s="5"/>
    </row>
    <row r="18" spans="1:6" x14ac:dyDescent="0.3">
      <c r="B18" s="5"/>
      <c r="C18" s="5"/>
      <c r="D18" s="5"/>
      <c r="E18" s="5"/>
    </row>
    <row r="19" spans="1:6" x14ac:dyDescent="0.3">
      <c r="B19" s="5"/>
      <c r="C19" s="5"/>
      <c r="D19" s="5"/>
      <c r="E19" s="5"/>
    </row>
    <row r="20" spans="1:6" x14ac:dyDescent="0.3">
      <c r="B20" s="5"/>
      <c r="C20" s="5"/>
      <c r="D20" s="5"/>
      <c r="E20" s="5"/>
    </row>
    <row r="21" spans="1:6" x14ac:dyDescent="0.3">
      <c r="B21" s="5"/>
      <c r="C21" s="5"/>
      <c r="D21" s="5"/>
      <c r="E21" s="5"/>
    </row>
    <row r="22" spans="1:6" x14ac:dyDescent="0.3">
      <c r="B22" s="5"/>
      <c r="C22" s="5"/>
      <c r="D22" s="5"/>
      <c r="E22" s="5"/>
    </row>
    <row r="23" spans="1:6" x14ac:dyDescent="0.3">
      <c r="A23" s="2" t="s">
        <v>19</v>
      </c>
      <c r="B23" s="5"/>
      <c r="C23" s="5"/>
      <c r="D23" s="5"/>
      <c r="E23" s="5"/>
    </row>
    <row r="24" spans="1:6" x14ac:dyDescent="0.3">
      <c r="B24" s="5"/>
      <c r="C24" s="5"/>
      <c r="D24" s="5"/>
      <c r="E24" s="5"/>
    </row>
    <row r="25" spans="1:6" ht="28.8" x14ac:dyDescent="0.3">
      <c r="A25" s="2"/>
      <c r="B25" s="9" t="s">
        <v>16</v>
      </c>
      <c r="C25" s="9" t="s">
        <v>14</v>
      </c>
      <c r="D25" s="9" t="s">
        <v>13</v>
      </c>
      <c r="E25" s="9" t="s">
        <v>15</v>
      </c>
      <c r="F25" s="8" t="s">
        <v>11</v>
      </c>
    </row>
    <row r="26" spans="1:6" x14ac:dyDescent="0.3">
      <c r="A26" t="s">
        <v>0</v>
      </c>
      <c r="B26">
        <v>1672</v>
      </c>
      <c r="C26">
        <v>1602</v>
      </c>
      <c r="D26">
        <v>1136</v>
      </c>
      <c r="E26">
        <v>466</v>
      </c>
      <c r="F26">
        <v>70</v>
      </c>
    </row>
    <row r="27" spans="1:6" x14ac:dyDescent="0.3">
      <c r="A27" t="s">
        <v>1</v>
      </c>
      <c r="B27">
        <f>B26+B5</f>
        <v>3874</v>
      </c>
      <c r="C27">
        <f t="shared" ref="C27:F31" si="1">C26+C5</f>
        <v>3721</v>
      </c>
      <c r="D27">
        <f t="shared" si="1"/>
        <v>2677</v>
      </c>
      <c r="E27">
        <f t="shared" si="1"/>
        <v>1044</v>
      </c>
      <c r="F27">
        <f t="shared" si="1"/>
        <v>153</v>
      </c>
    </row>
    <row r="28" spans="1:6" x14ac:dyDescent="0.3">
      <c r="A28" t="s">
        <v>2</v>
      </c>
      <c r="B28">
        <f>B27+B6</f>
        <v>6572</v>
      </c>
      <c r="C28">
        <f t="shared" si="1"/>
        <v>6303</v>
      </c>
      <c r="D28">
        <f t="shared" si="1"/>
        <v>4586</v>
      </c>
      <c r="E28">
        <f t="shared" si="1"/>
        <v>1717</v>
      </c>
      <c r="F28">
        <f t="shared" si="1"/>
        <v>269</v>
      </c>
    </row>
    <row r="29" spans="1:6" x14ac:dyDescent="0.3">
      <c r="A29" t="s">
        <v>3</v>
      </c>
      <c r="B29">
        <f t="shared" ref="B29:B31" si="2">B28+B7</f>
        <v>8678</v>
      </c>
      <c r="C29">
        <f t="shared" si="1"/>
        <v>8319</v>
      </c>
      <c r="D29">
        <f t="shared" si="1"/>
        <v>6068</v>
      </c>
      <c r="E29">
        <f t="shared" si="1"/>
        <v>2251</v>
      </c>
      <c r="F29">
        <f t="shared" si="1"/>
        <v>359</v>
      </c>
    </row>
    <row r="30" spans="1:6" x14ac:dyDescent="0.3">
      <c r="A30" t="s">
        <v>4</v>
      </c>
      <c r="B30">
        <f t="shared" si="2"/>
        <v>10900</v>
      </c>
      <c r="C30">
        <f t="shared" si="1"/>
        <v>10450</v>
      </c>
      <c r="D30">
        <f t="shared" si="1"/>
        <v>7604</v>
      </c>
      <c r="E30">
        <f t="shared" si="1"/>
        <v>2846</v>
      </c>
      <c r="F30">
        <f t="shared" si="1"/>
        <v>450</v>
      </c>
    </row>
    <row r="31" spans="1:6" x14ac:dyDescent="0.3">
      <c r="A31" t="s">
        <v>5</v>
      </c>
      <c r="B31">
        <f t="shared" si="2"/>
        <v>13153</v>
      </c>
      <c r="C31">
        <f t="shared" si="1"/>
        <v>12610</v>
      </c>
      <c r="D31">
        <f t="shared" si="1"/>
        <v>9198</v>
      </c>
      <c r="E31">
        <f t="shared" si="1"/>
        <v>3412</v>
      </c>
      <c r="F31">
        <f t="shared" si="1"/>
        <v>543</v>
      </c>
    </row>
    <row r="32" spans="1:6" x14ac:dyDescent="0.3">
      <c r="A32" t="s">
        <v>6</v>
      </c>
      <c r="B32" s="5"/>
      <c r="C32" s="5"/>
      <c r="D32" s="5"/>
      <c r="E32" s="5"/>
    </row>
    <row r="33" spans="1:19" x14ac:dyDescent="0.3">
      <c r="A33" t="s">
        <v>7</v>
      </c>
      <c r="B33" s="5"/>
      <c r="C33" s="5"/>
      <c r="D33" s="5"/>
      <c r="E33" s="5"/>
    </row>
    <row r="34" spans="1:19" x14ac:dyDescent="0.3">
      <c r="A34" t="s">
        <v>8</v>
      </c>
      <c r="B34" s="5"/>
      <c r="C34" s="5"/>
      <c r="D34" s="5"/>
      <c r="E34" s="5"/>
    </row>
    <row r="35" spans="1:19" x14ac:dyDescent="0.3">
      <c r="A35" t="s">
        <v>9</v>
      </c>
      <c r="B35" s="5"/>
      <c r="C35" s="5"/>
      <c r="D35" s="5"/>
      <c r="E35" s="5"/>
    </row>
    <row r="36" spans="1:19" x14ac:dyDescent="0.3">
      <c r="A36" t="s">
        <v>10</v>
      </c>
      <c r="B36" s="5"/>
      <c r="C36" s="5"/>
      <c r="D36" s="5"/>
      <c r="E36" s="5"/>
    </row>
    <row r="37" spans="1:19" x14ac:dyDescent="0.3">
      <c r="A37" t="s">
        <v>12</v>
      </c>
      <c r="B37" s="5"/>
      <c r="C37" s="5"/>
      <c r="D37" s="5"/>
      <c r="E37" s="5"/>
    </row>
    <row r="39" spans="1:19" x14ac:dyDescent="0.3">
      <c r="A39" s="10" t="s">
        <v>24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1:19" x14ac:dyDescent="0.3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</row>
  </sheetData>
  <mergeCells count="1">
    <mergeCell ref="A39:S40"/>
  </mergeCell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0"/>
  <sheetViews>
    <sheetView workbookViewId="0">
      <selection activeCell="E22" sqref="E22"/>
    </sheetView>
  </sheetViews>
  <sheetFormatPr defaultRowHeight="14.4" x14ac:dyDescent="0.3"/>
  <cols>
    <col min="1" max="1" width="11.33203125" customWidth="1"/>
    <col min="2" max="3" width="21.6640625" customWidth="1"/>
    <col min="4" max="4" width="15.33203125" customWidth="1"/>
    <col min="5" max="5" width="16.109375" customWidth="1"/>
    <col min="6" max="6" width="17.33203125" customWidth="1"/>
  </cols>
  <sheetData>
    <row r="1" spans="1:6" x14ac:dyDescent="0.3">
      <c r="A1" s="2" t="s">
        <v>18</v>
      </c>
      <c r="B1" s="2"/>
      <c r="C1" s="2"/>
      <c r="D1" s="2"/>
      <c r="E1" s="2"/>
      <c r="F1" s="2"/>
    </row>
    <row r="2" spans="1:6" x14ac:dyDescent="0.3">
      <c r="A2" s="2"/>
      <c r="B2" s="2"/>
      <c r="C2" s="2"/>
      <c r="D2" s="2"/>
      <c r="E2" s="2"/>
      <c r="F2" s="2"/>
    </row>
    <row r="3" spans="1:6" ht="28.8" x14ac:dyDescent="0.3">
      <c r="A3" s="2"/>
      <c r="B3" s="8" t="s">
        <v>16</v>
      </c>
      <c r="C3" s="8" t="s">
        <v>14</v>
      </c>
      <c r="D3" s="8" t="s">
        <v>13</v>
      </c>
      <c r="E3" s="8" t="s">
        <v>15</v>
      </c>
      <c r="F3" s="8" t="s">
        <v>11</v>
      </c>
    </row>
    <row r="4" spans="1:6" x14ac:dyDescent="0.3">
      <c r="A4" t="s">
        <v>0</v>
      </c>
      <c r="B4" s="5">
        <v>2605</v>
      </c>
      <c r="C4" s="5">
        <v>2527</v>
      </c>
      <c r="D4" s="5">
        <v>1846</v>
      </c>
      <c r="E4" s="5">
        <v>681</v>
      </c>
      <c r="F4" s="5">
        <v>78</v>
      </c>
    </row>
    <row r="5" spans="1:6" x14ac:dyDescent="0.3">
      <c r="A5" t="s">
        <v>1</v>
      </c>
      <c r="B5" s="5">
        <v>3159</v>
      </c>
      <c r="C5" s="5">
        <v>3074</v>
      </c>
      <c r="D5" s="5">
        <v>2208</v>
      </c>
      <c r="E5" s="5">
        <v>866</v>
      </c>
      <c r="F5" s="5">
        <v>85</v>
      </c>
    </row>
    <row r="6" spans="1:6" x14ac:dyDescent="0.3">
      <c r="A6" t="s">
        <v>2</v>
      </c>
      <c r="B6" s="5">
        <v>3051</v>
      </c>
      <c r="C6" s="5">
        <v>2961</v>
      </c>
      <c r="D6" s="5">
        <v>2095</v>
      </c>
      <c r="E6" s="5">
        <v>866</v>
      </c>
      <c r="F6" s="5">
        <v>90</v>
      </c>
    </row>
    <row r="7" spans="1:6" x14ac:dyDescent="0.3">
      <c r="A7" t="s">
        <v>3</v>
      </c>
      <c r="B7" s="5">
        <v>1919</v>
      </c>
      <c r="C7" s="5">
        <v>1825</v>
      </c>
      <c r="D7" s="5">
        <v>1297</v>
      </c>
      <c r="E7" s="5">
        <v>528</v>
      </c>
      <c r="F7" s="5">
        <v>94</v>
      </c>
    </row>
    <row r="8" spans="1:6" x14ac:dyDescent="0.3">
      <c r="A8" t="s">
        <v>4</v>
      </c>
      <c r="B8" s="5">
        <v>1932</v>
      </c>
      <c r="C8" s="5">
        <v>1872</v>
      </c>
      <c r="D8" s="5">
        <v>1364</v>
      </c>
      <c r="E8" s="5">
        <v>508</v>
      </c>
      <c r="F8" s="5">
        <v>60</v>
      </c>
    </row>
    <row r="9" spans="1:6" x14ac:dyDescent="0.3">
      <c r="A9" t="s">
        <v>5</v>
      </c>
      <c r="B9" s="5">
        <v>2406</v>
      </c>
      <c r="C9" s="5">
        <v>2350</v>
      </c>
      <c r="D9" s="5">
        <v>1710</v>
      </c>
      <c r="E9" s="5">
        <v>640</v>
      </c>
      <c r="F9" s="5">
        <v>56</v>
      </c>
    </row>
    <row r="10" spans="1:6" x14ac:dyDescent="0.3">
      <c r="A10" t="s">
        <v>6</v>
      </c>
      <c r="B10" s="5">
        <v>2342</v>
      </c>
      <c r="C10" s="5">
        <v>2271</v>
      </c>
      <c r="D10" s="5">
        <v>1672</v>
      </c>
      <c r="E10" s="5">
        <v>599</v>
      </c>
      <c r="F10" s="5">
        <v>71</v>
      </c>
    </row>
    <row r="11" spans="1:6" x14ac:dyDescent="0.3">
      <c r="A11" t="s">
        <v>7</v>
      </c>
      <c r="B11" s="5">
        <v>2187</v>
      </c>
      <c r="C11" s="5">
        <v>2119</v>
      </c>
      <c r="D11" s="5">
        <v>1529</v>
      </c>
      <c r="E11" s="5">
        <v>590</v>
      </c>
      <c r="F11" s="5">
        <v>68</v>
      </c>
    </row>
    <row r="12" spans="1:6" x14ac:dyDescent="0.3">
      <c r="A12" t="s">
        <v>8</v>
      </c>
      <c r="B12" s="5">
        <v>2443</v>
      </c>
      <c r="C12" s="5">
        <v>2335</v>
      </c>
      <c r="D12" s="5">
        <v>1627</v>
      </c>
      <c r="E12" s="5">
        <v>708</v>
      </c>
      <c r="F12" s="5">
        <v>108</v>
      </c>
    </row>
    <row r="13" spans="1:6" x14ac:dyDescent="0.3">
      <c r="A13" t="s">
        <v>9</v>
      </c>
      <c r="B13" s="5">
        <v>2422</v>
      </c>
      <c r="C13" s="5">
        <v>2306</v>
      </c>
      <c r="D13" s="5">
        <v>1653</v>
      </c>
      <c r="E13" s="5">
        <v>653</v>
      </c>
      <c r="F13" s="5">
        <v>116</v>
      </c>
    </row>
    <row r="14" spans="1:6" x14ac:dyDescent="0.3">
      <c r="A14" t="s">
        <v>10</v>
      </c>
      <c r="B14" s="5">
        <v>2124</v>
      </c>
      <c r="C14" s="5">
        <v>2021</v>
      </c>
      <c r="D14" s="5">
        <v>1459</v>
      </c>
      <c r="E14" s="5">
        <v>562</v>
      </c>
      <c r="F14" s="5">
        <v>103</v>
      </c>
    </row>
    <row r="15" spans="1:6" x14ac:dyDescent="0.3">
      <c r="A15" t="s">
        <v>12</v>
      </c>
      <c r="B15" s="5">
        <v>1941</v>
      </c>
      <c r="C15" s="5">
        <v>1817</v>
      </c>
      <c r="D15" s="5">
        <v>1330</v>
      </c>
      <c r="E15" s="5">
        <v>487</v>
      </c>
      <c r="F15" s="5">
        <v>124</v>
      </c>
    </row>
    <row r="16" spans="1:6" x14ac:dyDescent="0.3">
      <c r="A16" s="2" t="s">
        <v>17</v>
      </c>
      <c r="B16" s="6">
        <f>SUM(B4:B15)</f>
        <v>28531</v>
      </c>
      <c r="C16" s="6">
        <f t="shared" ref="C16:F16" si="0">SUM(C4:C15)</f>
        <v>27478</v>
      </c>
      <c r="D16" s="6">
        <f t="shared" si="0"/>
        <v>19790</v>
      </c>
      <c r="E16" s="6">
        <f t="shared" si="0"/>
        <v>7688</v>
      </c>
      <c r="F16" s="6">
        <f t="shared" si="0"/>
        <v>1053</v>
      </c>
    </row>
    <row r="17" spans="1:6" x14ac:dyDescent="0.3">
      <c r="B17" s="5"/>
      <c r="C17" s="5"/>
      <c r="D17" s="5"/>
      <c r="E17" s="5"/>
      <c r="F17" s="5"/>
    </row>
    <row r="18" spans="1:6" x14ac:dyDescent="0.3">
      <c r="B18" s="5"/>
      <c r="C18" s="5"/>
      <c r="D18" s="5"/>
      <c r="E18" s="5"/>
      <c r="F18" s="5"/>
    </row>
    <row r="19" spans="1:6" x14ac:dyDescent="0.3">
      <c r="B19" s="5"/>
      <c r="C19" s="5"/>
      <c r="D19" s="5"/>
      <c r="E19" s="5"/>
      <c r="F19" s="5"/>
    </row>
    <row r="20" spans="1:6" x14ac:dyDescent="0.3">
      <c r="B20" s="5"/>
      <c r="C20" s="5"/>
      <c r="D20" s="5"/>
      <c r="E20" s="5"/>
      <c r="F20" s="5"/>
    </row>
    <row r="21" spans="1:6" x14ac:dyDescent="0.3">
      <c r="B21" s="5"/>
      <c r="C21" s="5"/>
      <c r="D21" s="5"/>
      <c r="E21" s="5"/>
      <c r="F21" s="5"/>
    </row>
    <row r="22" spans="1:6" x14ac:dyDescent="0.3">
      <c r="B22" s="5"/>
      <c r="C22" s="5"/>
      <c r="D22" s="5"/>
      <c r="E22" s="5"/>
      <c r="F22" s="5"/>
    </row>
    <row r="23" spans="1:6" x14ac:dyDescent="0.3">
      <c r="A23" s="3" t="s">
        <v>19</v>
      </c>
      <c r="B23" s="7"/>
      <c r="C23" s="7"/>
      <c r="D23" s="7"/>
      <c r="E23" s="7"/>
      <c r="F23" s="7"/>
    </row>
    <row r="24" spans="1:6" x14ac:dyDescent="0.3">
      <c r="A24" s="3"/>
      <c r="B24" s="7"/>
      <c r="C24" s="7"/>
      <c r="D24" s="7"/>
      <c r="E24" s="7"/>
      <c r="F24" s="7"/>
    </row>
    <row r="25" spans="1:6" ht="28.8" x14ac:dyDescent="0.3">
      <c r="A25" s="3"/>
      <c r="B25" s="9" t="s">
        <v>16</v>
      </c>
      <c r="C25" s="9" t="s">
        <v>14</v>
      </c>
      <c r="D25" s="9" t="s">
        <v>13</v>
      </c>
      <c r="E25" s="9" t="s">
        <v>15</v>
      </c>
      <c r="F25" s="9" t="s">
        <v>11</v>
      </c>
    </row>
    <row r="26" spans="1:6" x14ac:dyDescent="0.3">
      <c r="A26" t="s">
        <v>0</v>
      </c>
      <c r="B26" s="5">
        <v>2605</v>
      </c>
      <c r="C26" s="5">
        <v>2527</v>
      </c>
      <c r="D26" s="5">
        <v>1846</v>
      </c>
      <c r="E26" s="5">
        <v>681</v>
      </c>
      <c r="F26" s="5">
        <v>78</v>
      </c>
    </row>
    <row r="27" spans="1:6" x14ac:dyDescent="0.3">
      <c r="A27" t="s">
        <v>1</v>
      </c>
      <c r="B27" s="5">
        <f>B26+B5</f>
        <v>5764</v>
      </c>
      <c r="C27" s="5">
        <f t="shared" ref="C27:F27" si="1">C26+C5</f>
        <v>5601</v>
      </c>
      <c r="D27" s="5">
        <f t="shared" si="1"/>
        <v>4054</v>
      </c>
      <c r="E27" s="5">
        <f t="shared" si="1"/>
        <v>1547</v>
      </c>
      <c r="F27" s="5">
        <f t="shared" si="1"/>
        <v>163</v>
      </c>
    </row>
    <row r="28" spans="1:6" x14ac:dyDescent="0.3">
      <c r="A28" t="s">
        <v>2</v>
      </c>
      <c r="B28" s="5">
        <f>B27+B6</f>
        <v>8815</v>
      </c>
      <c r="C28" s="5">
        <f t="shared" ref="C28:C37" si="2">C27+C6</f>
        <v>8562</v>
      </c>
      <c r="D28" s="5">
        <f t="shared" ref="D28:D37" si="3">D27+D6</f>
        <v>6149</v>
      </c>
      <c r="E28" s="5">
        <f t="shared" ref="E28:E37" si="4">E27+E6</f>
        <v>2413</v>
      </c>
      <c r="F28" s="5">
        <f t="shared" ref="F28:F37" si="5">F27+F6</f>
        <v>253</v>
      </c>
    </row>
    <row r="29" spans="1:6" x14ac:dyDescent="0.3">
      <c r="A29" t="s">
        <v>3</v>
      </c>
      <c r="B29" s="5">
        <f t="shared" ref="B29:B36" si="6">B28+B7</f>
        <v>10734</v>
      </c>
      <c r="C29" s="5">
        <f t="shared" si="2"/>
        <v>10387</v>
      </c>
      <c r="D29" s="5">
        <f t="shared" si="3"/>
        <v>7446</v>
      </c>
      <c r="E29" s="5">
        <f t="shared" si="4"/>
        <v>2941</v>
      </c>
      <c r="F29" s="5">
        <f t="shared" si="5"/>
        <v>347</v>
      </c>
    </row>
    <row r="30" spans="1:6" x14ac:dyDescent="0.3">
      <c r="A30" t="s">
        <v>4</v>
      </c>
      <c r="B30" s="5">
        <f t="shared" si="6"/>
        <v>12666</v>
      </c>
      <c r="C30" s="5">
        <f t="shared" si="2"/>
        <v>12259</v>
      </c>
      <c r="D30" s="5">
        <f t="shared" si="3"/>
        <v>8810</v>
      </c>
      <c r="E30" s="5">
        <f t="shared" si="4"/>
        <v>3449</v>
      </c>
      <c r="F30" s="5">
        <f t="shared" si="5"/>
        <v>407</v>
      </c>
    </row>
    <row r="31" spans="1:6" x14ac:dyDescent="0.3">
      <c r="A31" t="s">
        <v>5</v>
      </c>
      <c r="B31" s="5">
        <f t="shared" si="6"/>
        <v>15072</v>
      </c>
      <c r="C31" s="5">
        <f t="shared" si="2"/>
        <v>14609</v>
      </c>
      <c r="D31" s="5">
        <f t="shared" si="3"/>
        <v>10520</v>
      </c>
      <c r="E31" s="5">
        <f t="shared" si="4"/>
        <v>4089</v>
      </c>
      <c r="F31" s="5">
        <f t="shared" si="5"/>
        <v>463</v>
      </c>
    </row>
    <row r="32" spans="1:6" x14ac:dyDescent="0.3">
      <c r="A32" t="s">
        <v>6</v>
      </c>
      <c r="B32" s="5">
        <f t="shared" si="6"/>
        <v>17414</v>
      </c>
      <c r="C32" s="5">
        <f t="shared" si="2"/>
        <v>16880</v>
      </c>
      <c r="D32" s="5">
        <f t="shared" si="3"/>
        <v>12192</v>
      </c>
      <c r="E32" s="5">
        <f t="shared" si="4"/>
        <v>4688</v>
      </c>
      <c r="F32" s="5">
        <f t="shared" si="5"/>
        <v>534</v>
      </c>
    </row>
    <row r="33" spans="1:19" x14ac:dyDescent="0.3">
      <c r="A33" t="s">
        <v>7</v>
      </c>
      <c r="B33" s="5">
        <f t="shared" si="6"/>
        <v>19601</v>
      </c>
      <c r="C33" s="5">
        <f t="shared" si="2"/>
        <v>18999</v>
      </c>
      <c r="D33" s="5">
        <f t="shared" si="3"/>
        <v>13721</v>
      </c>
      <c r="E33" s="5">
        <f t="shared" si="4"/>
        <v>5278</v>
      </c>
      <c r="F33" s="5">
        <f t="shared" si="5"/>
        <v>602</v>
      </c>
    </row>
    <row r="34" spans="1:19" x14ac:dyDescent="0.3">
      <c r="A34" t="s">
        <v>8</v>
      </c>
      <c r="B34" s="5">
        <f t="shared" si="6"/>
        <v>22044</v>
      </c>
      <c r="C34" s="5">
        <f t="shared" si="2"/>
        <v>21334</v>
      </c>
      <c r="D34" s="5">
        <f t="shared" si="3"/>
        <v>15348</v>
      </c>
      <c r="E34" s="5">
        <f t="shared" si="4"/>
        <v>5986</v>
      </c>
      <c r="F34" s="5">
        <f t="shared" si="5"/>
        <v>710</v>
      </c>
    </row>
    <row r="35" spans="1:19" x14ac:dyDescent="0.3">
      <c r="A35" t="s">
        <v>9</v>
      </c>
      <c r="B35" s="5">
        <f t="shared" si="6"/>
        <v>24466</v>
      </c>
      <c r="C35" s="5">
        <f t="shared" si="2"/>
        <v>23640</v>
      </c>
      <c r="D35" s="5">
        <f t="shared" si="3"/>
        <v>17001</v>
      </c>
      <c r="E35" s="5">
        <f t="shared" si="4"/>
        <v>6639</v>
      </c>
      <c r="F35" s="5">
        <f t="shared" si="5"/>
        <v>826</v>
      </c>
    </row>
    <row r="36" spans="1:19" x14ac:dyDescent="0.3">
      <c r="A36" t="s">
        <v>10</v>
      </c>
      <c r="B36" s="5">
        <f t="shared" si="6"/>
        <v>26590</v>
      </c>
      <c r="C36" s="5">
        <f t="shared" si="2"/>
        <v>25661</v>
      </c>
      <c r="D36" s="5">
        <f t="shared" si="3"/>
        <v>18460</v>
      </c>
      <c r="E36" s="5">
        <f t="shared" si="4"/>
        <v>7201</v>
      </c>
      <c r="F36" s="5">
        <f t="shared" si="5"/>
        <v>929</v>
      </c>
    </row>
    <row r="37" spans="1:19" x14ac:dyDescent="0.3">
      <c r="A37" t="s">
        <v>12</v>
      </c>
      <c r="B37" s="5">
        <f>B36+B15</f>
        <v>28531</v>
      </c>
      <c r="C37" s="5">
        <f t="shared" si="2"/>
        <v>27478</v>
      </c>
      <c r="D37" s="5">
        <f t="shared" si="3"/>
        <v>19790</v>
      </c>
      <c r="E37" s="5">
        <f t="shared" si="4"/>
        <v>7688</v>
      </c>
      <c r="F37" s="5">
        <f t="shared" si="5"/>
        <v>1053</v>
      </c>
    </row>
    <row r="39" spans="1:19" x14ac:dyDescent="0.3">
      <c r="A39" s="10" t="s">
        <v>24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2"/>
    </row>
    <row r="40" spans="1:19" x14ac:dyDescent="0.3">
      <c r="A40" s="13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5"/>
    </row>
  </sheetData>
  <mergeCells count="1">
    <mergeCell ref="A39:S40"/>
  </mergeCell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"/>
  <sheetViews>
    <sheetView workbookViewId="0">
      <selection activeCell="H30" sqref="H30"/>
    </sheetView>
  </sheetViews>
  <sheetFormatPr defaultRowHeight="14.4" x14ac:dyDescent="0.3"/>
  <cols>
    <col min="1" max="1" width="10.33203125" bestFit="1" customWidth="1"/>
    <col min="2" max="2" width="33.6640625" bestFit="1" customWidth="1"/>
    <col min="3" max="3" width="31.109375" bestFit="1" customWidth="1"/>
    <col min="4" max="5" width="5.88671875" bestFit="1" customWidth="1"/>
    <col min="6" max="6" width="19.33203125" bestFit="1" customWidth="1"/>
  </cols>
  <sheetData>
    <row r="1" spans="1:6" x14ac:dyDescent="0.3">
      <c r="A1" s="4" t="s">
        <v>23</v>
      </c>
      <c r="B1" s="4"/>
      <c r="C1" s="4"/>
      <c r="D1" s="4"/>
      <c r="E1" s="4"/>
      <c r="F1" s="4"/>
    </row>
    <row r="2" spans="1:6" x14ac:dyDescent="0.3">
      <c r="A2" s="4" t="s">
        <v>20</v>
      </c>
      <c r="B2" s="4"/>
      <c r="C2" s="4"/>
      <c r="D2" s="4"/>
      <c r="E2" s="4"/>
      <c r="F2" s="4"/>
    </row>
    <row r="3" spans="1:6" ht="28.8" x14ac:dyDescent="0.3">
      <c r="A3" s="4"/>
      <c r="B3" s="8" t="s">
        <v>16</v>
      </c>
      <c r="C3" s="8" t="s">
        <v>14</v>
      </c>
      <c r="D3" s="8" t="s">
        <v>13</v>
      </c>
      <c r="E3" s="8" t="s">
        <v>15</v>
      </c>
      <c r="F3" s="8" t="s">
        <v>11</v>
      </c>
    </row>
    <row r="4" spans="1:6" x14ac:dyDescent="0.3">
      <c r="A4" t="s">
        <v>0</v>
      </c>
      <c r="B4" s="1">
        <f>('2021'!B4-'2020'!B4)/'2020'!B4</f>
        <v>-0.35815738963531668</v>
      </c>
      <c r="C4" s="1">
        <f>('2021'!C4-'2020'!C4)/'2020'!C4</f>
        <v>-0.36604669568658488</v>
      </c>
      <c r="D4" s="1">
        <f>('2021'!D4-'2020'!D4)/'2020'!D4</f>
        <v>-0.38461538461538464</v>
      </c>
      <c r="E4" s="1">
        <f>('2021'!E4-'2020'!E4)/'2020'!E4</f>
        <v>-0.31571218795888401</v>
      </c>
      <c r="F4" s="1">
        <f>('2021'!F4-'2020'!F4)/'2020'!F4</f>
        <v>-0.10256410256410256</v>
      </c>
    </row>
    <row r="5" spans="1:6" x14ac:dyDescent="0.3">
      <c r="A5" t="s">
        <v>1</v>
      </c>
      <c r="B5" s="1">
        <f>('2021'!B5-'2020'!B5)/'2020'!B5</f>
        <v>-0.3029439696106363</v>
      </c>
      <c r="C5" s="1">
        <f>('2021'!C5-'2020'!C5)/'2020'!C5</f>
        <v>-0.31067013662979831</v>
      </c>
      <c r="D5" s="1">
        <f>('2021'!D5-'2020'!D5)/'2020'!D5</f>
        <v>-0.30208333333333331</v>
      </c>
      <c r="E5" s="1">
        <f>('2021'!E5-'2020'!E5)/'2020'!E5</f>
        <v>-0.33256351039260967</v>
      </c>
      <c r="F5" s="1">
        <f>('2021'!F5-'2020'!F5)/'2020'!F5</f>
        <v>-2.3529411764705882E-2</v>
      </c>
    </row>
    <row r="6" spans="1:6" x14ac:dyDescent="0.3">
      <c r="A6" t="s">
        <v>2</v>
      </c>
      <c r="B6" s="1">
        <f>('2021'!B6-'2020'!B6)/'2020'!B6</f>
        <v>-0.11569977056702721</v>
      </c>
      <c r="C6" s="1">
        <f>('2021'!C6-'2020'!C6)/'2020'!C6</f>
        <v>-0.12799729821006417</v>
      </c>
      <c r="D6" s="1">
        <f>('2021'!D6-'2020'!D6)/'2020'!D6</f>
        <v>-8.8782816229116948E-2</v>
      </c>
      <c r="E6" s="1">
        <f>('2021'!E6-'2020'!E6)/'2020'!E6</f>
        <v>-0.22286374133949191</v>
      </c>
      <c r="F6" s="1">
        <f>('2021'!F6-'2020'!F6)/'2020'!F6</f>
        <v>0.28888888888888886</v>
      </c>
    </row>
    <row r="7" spans="1:6" x14ac:dyDescent="0.3">
      <c r="A7" t="s">
        <v>3</v>
      </c>
      <c r="B7" s="1">
        <f>('2021'!B7-'2020'!B7)/'2020'!B7</f>
        <v>9.7446586763939552E-2</v>
      </c>
      <c r="C7" s="1">
        <f>('2021'!C7-'2020'!C7)/'2020'!C7</f>
        <v>0.10465753424657534</v>
      </c>
      <c r="D7" s="1">
        <f>('2021'!D7-'2020'!D7)/'2020'!D7</f>
        <v>0.14263685427910563</v>
      </c>
      <c r="E7" s="1">
        <f>('2021'!E7-'2020'!E7)/'2020'!E7</f>
        <v>1.1363636363636364E-2</v>
      </c>
      <c r="F7" s="1">
        <f>('2021'!F7-'2020'!F7)/'2020'!F7</f>
        <v>-4.2553191489361701E-2</v>
      </c>
    </row>
    <row r="8" spans="1:6" x14ac:dyDescent="0.3">
      <c r="A8" t="s">
        <v>4</v>
      </c>
      <c r="B8" s="1">
        <f>('2021'!B8-'2020'!B8)/'2020'!B8</f>
        <v>0.15010351966873706</v>
      </c>
      <c r="C8" s="1">
        <f>('2021'!C8-'2020'!C8)/'2020'!C8</f>
        <v>0.13835470085470086</v>
      </c>
      <c r="D8" s="1">
        <f>('2021'!D8-'2020'!D8)/'2020'!D8</f>
        <v>0.12609970674486803</v>
      </c>
      <c r="E8" s="1">
        <f>('2021'!E8-'2020'!E8)/'2020'!E8</f>
        <v>0.17125984251968504</v>
      </c>
      <c r="F8" s="1">
        <f>('2021'!F8-'2020'!F8)/'2020'!F8</f>
        <v>0.51666666666666672</v>
      </c>
    </row>
    <row r="9" spans="1:6" x14ac:dyDescent="0.3">
      <c r="A9" t="s">
        <v>5</v>
      </c>
      <c r="B9" s="1">
        <f>('2021'!B9-'2020'!B9)/'2020'!B9</f>
        <v>-6.3591022443890269E-2</v>
      </c>
      <c r="C9" s="1">
        <f>('2021'!C9-'2020'!C9)/'2020'!C9</f>
        <v>-8.085106382978724E-2</v>
      </c>
      <c r="D9" s="1">
        <f>('2021'!D9-'2020'!D9)/'2020'!D9</f>
        <v>-6.7836257309941514E-2</v>
      </c>
      <c r="E9" s="1">
        <f>('2021'!E9-'2020'!E9)/'2020'!E9</f>
        <v>-0.11562500000000001</v>
      </c>
      <c r="F9" s="1">
        <f>('2021'!F9-'2020'!F9)/'2020'!F9</f>
        <v>0.6607142857142857</v>
      </c>
    </row>
    <row r="10" spans="1:6" x14ac:dyDescent="0.3">
      <c r="A10" t="s">
        <v>6</v>
      </c>
      <c r="B10" s="1"/>
      <c r="C10" s="1"/>
      <c r="D10" s="1"/>
      <c r="E10" s="1"/>
      <c r="F10" s="1"/>
    </row>
    <row r="11" spans="1:6" x14ac:dyDescent="0.3">
      <c r="A11" t="s">
        <v>7</v>
      </c>
      <c r="B11" s="1"/>
      <c r="C11" s="1"/>
      <c r="D11" s="1"/>
      <c r="E11" s="1"/>
      <c r="F11" s="1"/>
    </row>
    <row r="12" spans="1:6" x14ac:dyDescent="0.3">
      <c r="A12" t="s">
        <v>8</v>
      </c>
      <c r="B12" s="1"/>
      <c r="C12" s="1"/>
      <c r="D12" s="1"/>
      <c r="E12" s="1"/>
      <c r="F12" s="1"/>
    </row>
    <row r="13" spans="1:6" x14ac:dyDescent="0.3">
      <c r="A13" t="s">
        <v>9</v>
      </c>
      <c r="B13" s="1"/>
      <c r="C13" s="1"/>
      <c r="D13" s="1"/>
      <c r="E13" s="1"/>
      <c r="F13" s="1"/>
    </row>
    <row r="14" spans="1:6" x14ac:dyDescent="0.3">
      <c r="A14" t="s">
        <v>10</v>
      </c>
      <c r="B14" s="1"/>
      <c r="C14" s="1"/>
      <c r="D14" s="1"/>
      <c r="E14" s="1"/>
      <c r="F14" s="1"/>
    </row>
    <row r="15" spans="1:6" x14ac:dyDescent="0.3">
      <c r="A15" t="s">
        <v>12</v>
      </c>
      <c r="B15" s="1"/>
      <c r="C15" s="1"/>
      <c r="D15" s="1"/>
      <c r="E15" s="1"/>
      <c r="F15" s="1"/>
    </row>
    <row r="16" spans="1:6" x14ac:dyDescent="0.3">
      <c r="A16" t="s">
        <v>17</v>
      </c>
    </row>
    <row r="18" spans="1:6" x14ac:dyDescent="0.3">
      <c r="A18" s="3" t="s">
        <v>23</v>
      </c>
      <c r="B18" s="3"/>
      <c r="C18" s="3"/>
      <c r="D18" s="3"/>
      <c r="E18" s="3"/>
      <c r="F18" s="3"/>
    </row>
    <row r="19" spans="1:6" x14ac:dyDescent="0.3">
      <c r="A19" s="3" t="s">
        <v>21</v>
      </c>
      <c r="B19" s="3"/>
      <c r="C19" s="3"/>
      <c r="D19" s="3"/>
      <c r="E19" s="3"/>
      <c r="F19" s="3"/>
    </row>
    <row r="20" spans="1:6" x14ac:dyDescent="0.3">
      <c r="A20" s="3"/>
      <c r="B20" s="3"/>
      <c r="C20" s="3"/>
      <c r="D20" s="3"/>
      <c r="E20" s="3"/>
      <c r="F20" s="3"/>
    </row>
    <row r="21" spans="1:6" ht="28.8" x14ac:dyDescent="0.3">
      <c r="A21" s="3"/>
      <c r="B21" s="8" t="s">
        <v>16</v>
      </c>
      <c r="C21" s="8" t="s">
        <v>14</v>
      </c>
      <c r="D21" s="8" t="s">
        <v>13</v>
      </c>
      <c r="E21" s="8" t="s">
        <v>15</v>
      </c>
      <c r="F21" s="8" t="s">
        <v>11</v>
      </c>
    </row>
    <row r="22" spans="1:6" x14ac:dyDescent="0.3">
      <c r="A22" t="s">
        <v>0</v>
      </c>
      <c r="B22" s="1">
        <f>('2021'!B26-'2020'!B26)/'2020'!B26</f>
        <v>-0.35815738963531668</v>
      </c>
      <c r="C22" s="1">
        <f>('2021'!C26-'2020'!C26)/'2020'!C26</f>
        <v>-0.36604669568658488</v>
      </c>
      <c r="D22" s="1">
        <f>('2021'!D26-'2020'!D26)/'2020'!D26</f>
        <v>-0.38461538461538464</v>
      </c>
      <c r="E22" s="1">
        <f>('2021'!E26-'2020'!E26)/'2020'!E26</f>
        <v>-0.31571218795888401</v>
      </c>
      <c r="F22" s="1">
        <f>('2021'!F26-'2020'!F26)/'2020'!F26</f>
        <v>-0.10256410256410256</v>
      </c>
    </row>
    <row r="23" spans="1:6" x14ac:dyDescent="0.3">
      <c r="A23" t="s">
        <v>1</v>
      </c>
      <c r="B23" s="1">
        <f>('2021'!B27-'2020'!B27)/'2020'!B27</f>
        <v>-0.32789729354614849</v>
      </c>
      <c r="C23" s="1">
        <f>('2021'!C27-'2020'!C27)/'2020'!C27</f>
        <v>-0.33565434743795752</v>
      </c>
      <c r="D23" s="1">
        <f>('2021'!D27-'2020'!D27)/'2020'!D27</f>
        <v>-0.33966452886038478</v>
      </c>
      <c r="E23" s="1">
        <f>('2021'!E27-'2020'!E27)/'2020'!E27</f>
        <v>-0.32514544279250163</v>
      </c>
      <c r="F23" s="1">
        <f>('2021'!F27-'2020'!F27)/'2020'!F27</f>
        <v>-6.1349693251533742E-2</v>
      </c>
    </row>
    <row r="24" spans="1:6" x14ac:dyDescent="0.3">
      <c r="A24" t="s">
        <v>2</v>
      </c>
      <c r="B24" s="1">
        <f>('2021'!B28-'2020'!B28)/'2020'!B28</f>
        <v>-0.25445263754963132</v>
      </c>
      <c r="C24" s="1">
        <f>('2021'!C28-'2020'!C28)/'2020'!C28</f>
        <v>-0.26384022424667136</v>
      </c>
      <c r="D24" s="1">
        <f>('2021'!D28-'2020'!D28)/'2020'!D28</f>
        <v>-0.25418767279232396</v>
      </c>
      <c r="E24" s="1">
        <f>('2021'!E28-'2020'!E28)/'2020'!E28</f>
        <v>-0.28843762950683793</v>
      </c>
      <c r="F24" s="1">
        <f>('2021'!F28-'2020'!F28)/'2020'!F28</f>
        <v>6.3241106719367585E-2</v>
      </c>
    </row>
    <row r="25" spans="1:6" x14ac:dyDescent="0.3">
      <c r="A25" t="s">
        <v>3</v>
      </c>
      <c r="B25" s="1">
        <f>('2021'!B29-'2020'!B29)/'2020'!B29</f>
        <v>-0.19154089808086455</v>
      </c>
      <c r="C25" s="1">
        <f>('2021'!C29-'2020'!C29)/'2020'!C29</f>
        <v>-0.19909502262443438</v>
      </c>
      <c r="D25" s="1">
        <f>('2021'!D29-'2020'!D29)/'2020'!D29</f>
        <v>-0.18506580714477572</v>
      </c>
      <c r="E25" s="1">
        <f>('2021'!E29-'2020'!E29)/'2020'!E29</f>
        <v>-0.23461407684461066</v>
      </c>
      <c r="F25" s="1">
        <f>('2021'!F29-'2020'!F29)/'2020'!F29</f>
        <v>3.4582132564841501E-2</v>
      </c>
    </row>
    <row r="26" spans="1:6" x14ac:dyDescent="0.3">
      <c r="A26" t="s">
        <v>4</v>
      </c>
      <c r="B26" s="1">
        <f>('2021'!B30-'2020'!B30)/'2020'!B30</f>
        <v>-0.13942839096794568</v>
      </c>
      <c r="C26" s="1">
        <f>('2021'!C30-'2020'!C30)/'2020'!C30</f>
        <v>-0.14756505424586019</v>
      </c>
      <c r="D26" s="1">
        <f>('2021'!D30-'2020'!D30)/'2020'!D30</f>
        <v>-0.13688989784335981</v>
      </c>
      <c r="E26" s="1">
        <f>('2021'!E30-'2020'!E30)/'2020'!E30</f>
        <v>-0.17483328501014786</v>
      </c>
      <c r="F26" s="1">
        <f>('2021'!F30-'2020'!F30)/'2020'!F30</f>
        <v>0.10565110565110565</v>
      </c>
    </row>
    <row r="27" spans="1:6" x14ac:dyDescent="0.3">
      <c r="A27" t="s">
        <v>5</v>
      </c>
      <c r="B27" s="1">
        <f>('2021'!B31-'2020'!B31)/'2020'!B31</f>
        <v>-0.12732218683651805</v>
      </c>
      <c r="C27" s="1">
        <f>('2021'!C31-'2020'!C31)/'2020'!C31</f>
        <v>-0.13683345882675063</v>
      </c>
      <c r="D27" s="1">
        <f>('2021'!D31-'2020'!D31)/'2020'!D31</f>
        <v>-0.12566539923954373</v>
      </c>
      <c r="E27" s="1">
        <f>('2021'!E31-'2020'!E31)/'2020'!E31</f>
        <v>-0.16556615309366593</v>
      </c>
      <c r="F27" s="1">
        <f>('2021'!F31-'2020'!F31)/'2020'!F31</f>
        <v>0.17278617710583152</v>
      </c>
    </row>
    <row r="28" spans="1:6" x14ac:dyDescent="0.3">
      <c r="A28" t="s">
        <v>6</v>
      </c>
      <c r="B28" s="1"/>
      <c r="C28" s="1"/>
      <c r="D28" s="1"/>
      <c r="E28" s="1"/>
      <c r="F28" s="1"/>
    </row>
    <row r="29" spans="1:6" x14ac:dyDescent="0.3">
      <c r="A29" t="s">
        <v>7</v>
      </c>
      <c r="B29" s="1"/>
      <c r="C29" s="1"/>
      <c r="D29" s="1"/>
      <c r="E29" s="1"/>
      <c r="F29" s="1"/>
    </row>
    <row r="30" spans="1:6" x14ac:dyDescent="0.3">
      <c r="A30" t="s">
        <v>8</v>
      </c>
      <c r="B30" s="1"/>
      <c r="C30" s="1"/>
      <c r="D30" s="1"/>
      <c r="E30" s="1"/>
      <c r="F30" s="1"/>
    </row>
    <row r="31" spans="1:6" x14ac:dyDescent="0.3">
      <c r="A31" t="s">
        <v>9</v>
      </c>
      <c r="B31" s="1"/>
      <c r="C31" s="1"/>
      <c r="D31" s="1"/>
      <c r="E31" s="1"/>
      <c r="F31" s="1"/>
    </row>
    <row r="32" spans="1:6" x14ac:dyDescent="0.3">
      <c r="A32" t="s">
        <v>10</v>
      </c>
      <c r="B32" s="1"/>
      <c r="C32" s="1"/>
      <c r="D32" s="1"/>
      <c r="E32" s="1"/>
      <c r="F32" s="1"/>
    </row>
    <row r="33" spans="1:19" x14ac:dyDescent="0.3">
      <c r="A33" t="s">
        <v>12</v>
      </c>
      <c r="B33" s="1"/>
      <c r="C33" s="1"/>
      <c r="D33" s="1"/>
      <c r="E33" s="1"/>
      <c r="F33" s="1"/>
    </row>
    <row r="34" spans="1:19" x14ac:dyDescent="0.3">
      <c r="B34" s="1"/>
      <c r="C34" s="1"/>
      <c r="D34" s="1"/>
      <c r="E34" s="1"/>
      <c r="F34" s="1"/>
    </row>
    <row r="35" spans="1:19" x14ac:dyDescent="0.3">
      <c r="A35" s="10" t="s">
        <v>24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2"/>
    </row>
    <row r="36" spans="1:19" x14ac:dyDescent="0.3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</row>
  </sheetData>
  <mergeCells count="1">
    <mergeCell ref="A35:S3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2021</vt:lpstr>
      <vt:lpstr>2020</vt:lpstr>
      <vt:lpstr>změna 20-21</vt:lpstr>
    </vt:vector>
  </TitlesOfParts>
  <Company>CCV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©Insolvence 2008</dc:creator>
  <cp:lastModifiedBy>42060</cp:lastModifiedBy>
  <dcterms:created xsi:type="dcterms:W3CDTF">2019-12-03T14:09:51Z</dcterms:created>
  <dcterms:modified xsi:type="dcterms:W3CDTF">2021-07-02T14:06:22Z</dcterms:modified>
</cp:coreProperties>
</file>